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C:\Users\vmorkunas\Desktop\"/>
    </mc:Choice>
  </mc:AlternateContent>
  <xr:revisionPtr revIDLastSave="0" documentId="13_ncr:1_{32208429-0E1A-4643-9FB7-C50B01729B04}" xr6:coauthVersionLast="47" xr6:coauthVersionMax="47" xr10:uidLastSave="{00000000-0000-0000-0000-000000000000}"/>
  <bookViews>
    <workbookView xWindow="2670" yWindow="2700" windowWidth="28710" windowHeight="15390" xr2:uid="{00000000-000D-0000-FFFF-FFFF00000000}"/>
  </bookViews>
  <sheets>
    <sheet name="Lapas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81" i="1" l="1"/>
  <c r="F80" i="1"/>
  <c r="F78" i="1"/>
  <c r="F77" i="1"/>
  <c r="F76" i="1"/>
  <c r="F75" i="1"/>
  <c r="F74" i="1"/>
  <c r="F73" i="1"/>
  <c r="F71" i="1"/>
  <c r="F69" i="1"/>
  <c r="F67" i="1"/>
  <c r="F66" i="1"/>
  <c r="F62" i="1"/>
  <c r="F61" i="1"/>
  <c r="F60" i="1"/>
  <c r="F59" i="1"/>
  <c r="F58" i="1"/>
  <c r="F54" i="1"/>
  <c r="F53" i="1"/>
  <c r="F52" i="1"/>
  <c r="F51" i="1"/>
  <c r="F48" i="1"/>
  <c r="F47" i="1"/>
  <c r="F46" i="1"/>
  <c r="F45" i="1"/>
  <c r="F43" i="1"/>
  <c r="F42" i="1"/>
  <c r="F41" i="1"/>
  <c r="F40" i="1"/>
  <c r="F39" i="1"/>
  <c r="F38" i="1"/>
  <c r="F37" i="1"/>
  <c r="F34" i="1"/>
  <c r="F33" i="1"/>
  <c r="F32" i="1"/>
  <c r="F31" i="1"/>
  <c r="F30" i="1"/>
  <c r="F29" i="1"/>
  <c r="F27" i="1"/>
  <c r="F25" i="1"/>
  <c r="F24" i="1"/>
  <c r="F23" i="1"/>
  <c r="F22" i="1"/>
  <c r="F20" i="1"/>
  <c r="F19" i="1"/>
  <c r="F18" i="1"/>
  <c r="F17" i="1"/>
  <c r="F16" i="1"/>
  <c r="F15" i="1"/>
  <c r="F14" i="1"/>
  <c r="F13" i="1"/>
  <c r="F12" i="1"/>
  <c r="F82" i="1" l="1"/>
  <c r="F83" i="1" l="1"/>
  <c r="F84" i="1" s="1"/>
</calcChain>
</file>

<file path=xl/sharedStrings.xml><?xml version="1.0" encoding="utf-8"?>
<sst xmlns="http://schemas.openxmlformats.org/spreadsheetml/2006/main" count="216" uniqueCount="158">
  <si>
    <t>1.</t>
  </si>
  <si>
    <t>Paruošiamieji ir ardymo darbai</t>
  </si>
  <si>
    <r>
      <t>m</t>
    </r>
    <r>
      <rPr>
        <vertAlign val="superscript"/>
        <sz val="11"/>
        <color theme="1"/>
        <rFont val="Times New Roman"/>
        <family val="1"/>
        <charset val="186"/>
      </rPr>
      <t>2</t>
    </r>
  </si>
  <si>
    <t>1.2</t>
  </si>
  <si>
    <t>Kelio ženklų demontavimas nuo vienstiebių atramų:</t>
  </si>
  <si>
    <t>vnt.</t>
  </si>
  <si>
    <t>1.3</t>
  </si>
  <si>
    <t>Reklaminio stendo perkėlimas iki 10 m atstumu</t>
  </si>
  <si>
    <t>1.4</t>
  </si>
  <si>
    <t>Asfaltbetonio dangos frezavimas važ. dalyje (h vid. 12 cm)</t>
  </si>
  <si>
    <t>1.5</t>
  </si>
  <si>
    <t>t</t>
  </si>
  <si>
    <t>1.6</t>
  </si>
  <si>
    <t>Betoninių trinkelių dangos ardymas</t>
  </si>
  <si>
    <t>1.7</t>
  </si>
  <si>
    <t>Betoninių gatvės bortų ant betoninio pagrindo išardymas</t>
  </si>
  <si>
    <t>m</t>
  </si>
  <si>
    <t>1.8</t>
  </si>
  <si>
    <t>1.9</t>
  </si>
  <si>
    <t xml:space="preserve">Augalinio sluoksnio (h=15 cm) pašalinimas is gatvės juostos,    sustumiant į krūvas </t>
  </si>
  <si>
    <r>
      <t>m</t>
    </r>
    <r>
      <rPr>
        <vertAlign val="superscript"/>
        <sz val="10"/>
        <color theme="1"/>
        <rFont val="Calibri"/>
        <family val="2"/>
        <charset val="186"/>
        <scheme val="minor"/>
      </rPr>
      <t>3</t>
    </r>
  </si>
  <si>
    <t>1.10</t>
  </si>
  <si>
    <t>2.</t>
  </si>
  <si>
    <t>Žemės sankasa</t>
  </si>
  <si>
    <t>2.1</t>
  </si>
  <si>
    <t>2.2</t>
  </si>
  <si>
    <t xml:space="preserve">Gatvės ir sankryžų sankasos viršaus planiravimas ir tankinimas mechanizuotu būdu   </t>
  </si>
  <si>
    <t>2.3</t>
  </si>
  <si>
    <t>Takų ir nuovažų dangos sankasos viršaus planiravimas ir tankinimas mechanizuotu būdu</t>
  </si>
  <si>
    <t>2.4</t>
  </si>
  <si>
    <t>Aplinkos sutvarkymas išplaniruojant, užpilant 10 cm storio juodžemio sluoksniu ir apsėjant žole</t>
  </si>
  <si>
    <r>
      <t>m</t>
    </r>
    <r>
      <rPr>
        <vertAlign val="superscript"/>
        <sz val="10"/>
        <color theme="1"/>
        <rFont val="Calibri"/>
        <family val="2"/>
        <charset val="186"/>
        <scheme val="minor"/>
      </rPr>
      <t>2</t>
    </r>
  </si>
  <si>
    <t>3.</t>
  </si>
  <si>
    <t>Bordiūrų įrengimas</t>
  </si>
  <si>
    <t>3.1</t>
  </si>
  <si>
    <t>3.2</t>
  </si>
  <si>
    <t>Kreivalinijinių betoninių bordiūrų 100.30.15 įrengimas ant betoninio pagrindo:</t>
  </si>
  <si>
    <t>R6</t>
  </si>
  <si>
    <t>R12</t>
  </si>
  <si>
    <t>3.3</t>
  </si>
  <si>
    <t>Pereinamųjų betoninių bordiūrų 100.30/22.15 ant betoninio pagrindo: kairinių/dešininių</t>
  </si>
  <si>
    <t>3.4</t>
  </si>
  <si>
    <t>Betoninių bordiūrų 100.20.8 įrengimas ant betoninio pagrindo</t>
  </si>
  <si>
    <t>3.5</t>
  </si>
  <si>
    <t>Betoninių bordiūrų 100.22.15 įrengimas ant betoninio pagrindo</t>
  </si>
  <si>
    <t>3.6</t>
  </si>
  <si>
    <t>Sandarinimo juostos tarp asfalto ir betono bei sujungimuose įrengimas</t>
  </si>
  <si>
    <t>4.</t>
  </si>
  <si>
    <t>Dangų konstrukcijų įrengimas</t>
  </si>
  <si>
    <t>4.1</t>
  </si>
  <si>
    <t>Gatvės važiuojamosios dalies ir sankryžų dangos konstrukcijos įrengimas</t>
  </si>
  <si>
    <t>4.1.1</t>
  </si>
  <si>
    <t>Apsauginio šalčiui atsparaus sluoksnio įrengimas</t>
  </si>
  <si>
    <t>4.1.2</t>
  </si>
  <si>
    <t>20 cm storio skaldos pagrindo sluoksnio iš nesurištujų mineralinių medžiagų mišinio 0/45 įrengimas</t>
  </si>
  <si>
    <t>4.1.3</t>
  </si>
  <si>
    <t>10 cm storio asfalto pagrindo sluoksnio įrengimas iš mišinio AC 22 PS</t>
  </si>
  <si>
    <t>4.1.4</t>
  </si>
  <si>
    <t>Polimerais modifikuotos bituminės emulsijos C 40B5-S tolygaus sluoksnio paskleidimas</t>
  </si>
  <si>
    <t>4.1.5</t>
  </si>
  <si>
    <t>4 cm storio asfalto apatinio sluoksnio įrengimas iš mišinio AC 16 AS</t>
  </si>
  <si>
    <t>4.1.6</t>
  </si>
  <si>
    <t>3 cm storio asfalto viršutinio sluoksnio įrengimas iš mišinio SMA 8 TM</t>
  </si>
  <si>
    <t>4.2</t>
  </si>
  <si>
    <t>Ivažiavimų dangos konstrukcijos įrengimas</t>
  </si>
  <si>
    <t>4.2.1</t>
  </si>
  <si>
    <t>Šalčiui nejautraus sluoksnio įrengimas</t>
  </si>
  <si>
    <t>4.2.2</t>
  </si>
  <si>
    <t>15 cm storio skaldos pagrindo sluoksnio iš nesurištųjų mineralinių medžiagų mišinio įrengimas</t>
  </si>
  <si>
    <t>4.2.3</t>
  </si>
  <si>
    <t>3 cm storio pasluoksnio iš atsijų 0/5 įrengimas</t>
  </si>
  <si>
    <t>4.2.4</t>
  </si>
  <si>
    <t>8 cm storio betoninių pilkos spalvos trinkelių dangos įrengimas, siūles užpildant atsijomis</t>
  </si>
  <si>
    <t>4.3</t>
  </si>
  <si>
    <t xml:space="preserve">Šaligatvių dangos konstrukcijos įrengimas </t>
  </si>
  <si>
    <t>4.3.1.</t>
  </si>
  <si>
    <t>Trinkelių dangos konstrukcija</t>
  </si>
  <si>
    <t>4.3.1.1</t>
  </si>
  <si>
    <t>4.3.1.2</t>
  </si>
  <si>
    <t>4.3.1.3</t>
  </si>
  <si>
    <t>4.3.1.4</t>
  </si>
  <si>
    <t>4.3.1.5</t>
  </si>
  <si>
    <t>8 cm storio reljefinių geltonos spalvos trinkelių su apvaliais kauburėliais įrengimas, siūles užpildant atsijomis</t>
  </si>
  <si>
    <t>3.7</t>
  </si>
  <si>
    <t>4.3.1.6</t>
  </si>
  <si>
    <t>8 cm storio reljefinių geltonos spalvos trinkelių su lygiagrečiomis juostelėmis įrengimas, siūles užpildant atsijomis</t>
  </si>
  <si>
    <t>0.3</t>
  </si>
  <si>
    <t>4.3.2.</t>
  </si>
  <si>
    <t>Asfalto dangos konstrukcija</t>
  </si>
  <si>
    <t>4.3.2.1</t>
  </si>
  <si>
    <t>4.3.2.2</t>
  </si>
  <si>
    <t>20 cm storio skaldos pagrindo sluoksnio iš nesurištųjų mineralinių medžiagų mišinio įrengimas</t>
  </si>
  <si>
    <t>4.3.2.3</t>
  </si>
  <si>
    <t>8 cm storio pagrindo-dangos sluoksnio iš asfalto mišinio AC 16 PD įrengimas</t>
  </si>
  <si>
    <t>4.3.2.4</t>
  </si>
  <si>
    <t>8 cm storio sfalto sluoksnio frezavimas</t>
  </si>
  <si>
    <t>4.3.2.5</t>
  </si>
  <si>
    <t>4.3.2.6</t>
  </si>
  <si>
    <t>4.4</t>
  </si>
  <si>
    <t>4.3.2.7</t>
  </si>
  <si>
    <t>0.6</t>
  </si>
  <si>
    <t>5.</t>
  </si>
  <si>
    <t>Horizontalus ženklinimas</t>
  </si>
  <si>
    <t>5.1</t>
  </si>
  <si>
    <t>Dangos ženklinimas 1.1 siaura balta ištisine 0.12 m pločio linija (termoplastu)</t>
  </si>
  <si>
    <t>5.2</t>
  </si>
  <si>
    <t>Dangos ženklinimas 1.7 siaura balta brūkšnine 0.12 m pločio linija, kai brūkšnio ir tarpo santykis 1:1 (termoplastu)</t>
  </si>
  <si>
    <t>5.3</t>
  </si>
  <si>
    <t>5.4</t>
  </si>
  <si>
    <t>Pėsčiųjų perėjų dažymas termoplastu (0,5 m pločio juosta)</t>
  </si>
  <si>
    <t>6.</t>
  </si>
  <si>
    <t>Vertikalus ženklinimas</t>
  </si>
  <si>
    <t>6.1</t>
  </si>
  <si>
    <t>Kelio ženklų vienstiebių metalinių 76.1 mm skersmens atramų pastatymas</t>
  </si>
  <si>
    <t>6.2</t>
  </si>
  <si>
    <t>Kelio ženklų skydų montavimas prie vienstiebių atramų, iš jų:</t>
  </si>
  <si>
    <t>6.2.1</t>
  </si>
  <si>
    <t>Δ, kurių kraštinės ilgis 700 mm</t>
  </si>
  <si>
    <t>6.2.2</t>
  </si>
  <si>
    <t>Ο, kurių skersmuo 600 mm</t>
  </si>
  <si>
    <t>6.2.3</t>
  </si>
  <si>
    <t>□, kurių kraštinės ilgis 600 mm</t>
  </si>
  <si>
    <t>6.2.4</t>
  </si>
  <si>
    <t>□, kurių kraštinės ilgis 300x600 mm</t>
  </si>
  <si>
    <t>6.2.5</t>
  </si>
  <si>
    <t>□, kurių kraštinės ilgis 600x900 mm (tame kiekyje ryškiai geltoname fone)</t>
  </si>
  <si>
    <t>6.3</t>
  </si>
  <si>
    <t>Cinkuotas metalinis vamzdis d 76.1 mm</t>
  </si>
  <si>
    <t>7.</t>
  </si>
  <si>
    <t>Kiti darbai</t>
  </si>
  <si>
    <t>7.1</t>
  </si>
  <si>
    <t>Dvipusio atitvaro įrengimas</t>
  </si>
  <si>
    <t>7.2</t>
  </si>
  <si>
    <t xml:space="preserve">Kelkraščio planiravimas rankiniu būdu, užpilant 10 cm storio sluoksnį  iš žvyro mišinio 0/32 </t>
  </si>
  <si>
    <t>Betoninių bordiūrų 100.30.15 įrengimas ant betoninio pagrindo  (0.12 m3/m)</t>
  </si>
  <si>
    <t>RAUDONDVARIO PL. (NUO RAUDONDVARIO PL. IKI ŠILAINIŲ PL.)</t>
  </si>
  <si>
    <t>SUSISIEKIMO DALIS</t>
  </si>
  <si>
    <t>Asfaltbetonio dangos pakrovimas ir išvežimas</t>
  </si>
  <si>
    <t>Statybinio laužo pakrovimas ir išvežimas</t>
  </si>
  <si>
    <t>Atliekamo augalinio grunto pakrovimas ir išvežimas</t>
  </si>
  <si>
    <t>Grunto kasimas ekskavatoriais, pakrovimas ir išvežimas</t>
  </si>
  <si>
    <t>Dangos ženklinimas 1.12 iš baltų trikampių sudaryta linija (termoplastu)</t>
  </si>
  <si>
    <t>mato vienetai</t>
  </si>
  <si>
    <t>kiekis</t>
  </si>
  <si>
    <t>Eil. Nr.</t>
  </si>
  <si>
    <t>Darbų pavadinimas</t>
  </si>
  <si>
    <t>Prašome užpildytus darbų kiekių žiniaraščius pateikti excel formatu, nekeičiant nurodytų darbų apibūdinimų (techninių specifikacijų), mato vienetų ir kiekių.
Rekomenduojama įkainius ir kainas įrašyti apvalinant dviem skaitmenimis po kablelio, nekeičiant įkainių ir kainos stulpeliuose įvestų apvalinimo nustatymų, o žiniaraštį užpildžius – pasitikrinti ar nėra padarytų aritmetinių klaidų.</t>
  </si>
  <si>
    <t>ROMAINIŲ G., ŠILAINIŲ PL.(NUO ŠILAINIŲ PL. IKI RAUDONDVARIO PL.) IR RAUDONDVARIO PL. (NUO RAUDONDVARIO PL. IKI ŠILAINIŲ PL.) REKONSTRAVIMO PROJEKTAS</t>
  </si>
  <si>
    <t>Kaina, Eur be PVM</t>
  </si>
  <si>
    <t>Vieneto kaina</t>
  </si>
  <si>
    <t>Iš viso</t>
  </si>
  <si>
    <t>VISO be PVM</t>
  </si>
  <si>
    <t>PVM</t>
  </si>
  <si>
    <t>VISO su PVM</t>
  </si>
  <si>
    <t>Darbų kiekių žiniaraštis (pagal Pagrindinę sutartį Nr. 1)</t>
  </si>
  <si>
    <t>4.1.7</t>
  </si>
  <si>
    <t>Plaukiojančio tipo liukų pakėlimas asfaltavimo metu</t>
  </si>
  <si>
    <t xml:space="preserve">vnt.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</si>
</sst>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sz val="10"/>
      <color theme="1"/>
      <name val="Calibri"/>
      <family val="2"/>
      <charset val="186"/>
      <scheme val="minor"/>
    </font>
    <font>
      <b/>
      <sz val="11"/>
      <color theme="1"/>
      <name val="Times New Roman"/>
      <family val="1"/>
      <charset val="186"/>
    </font>
    <font>
      <b/>
      <i/>
      <sz val="10"/>
      <color theme="1"/>
      <name val="Calibri"/>
      <family val="2"/>
      <charset val="186"/>
      <scheme val="minor"/>
    </font>
    <font>
      <sz val="11"/>
      <color theme="1"/>
      <name val="Times New Roman"/>
      <family val="1"/>
      <charset val="186"/>
    </font>
    <font>
      <vertAlign val="superscript"/>
      <sz val="11"/>
      <color theme="1"/>
      <name val="Times New Roman"/>
      <family val="1"/>
      <charset val="186"/>
    </font>
    <font>
      <sz val="11"/>
      <color rgb="FFFF0000"/>
      <name val="Times New Roman"/>
      <family val="1"/>
      <charset val="186"/>
    </font>
    <font>
      <vertAlign val="superscript"/>
      <sz val="10"/>
      <color theme="1"/>
      <name val="Calibri"/>
      <family val="2"/>
      <charset val="186"/>
      <scheme val="minor"/>
    </font>
    <font>
      <sz val="10"/>
      <color rgb="FFFF0000"/>
      <name val="Calibri"/>
      <family val="2"/>
      <charset val="186"/>
      <scheme val="minor"/>
    </font>
    <font>
      <sz val="11"/>
      <color rgb="FFFF0000"/>
      <name val="Calibri"/>
      <family val="2"/>
      <charset val="186"/>
      <scheme val="minor"/>
    </font>
    <font>
      <b/>
      <sz val="12"/>
      <color theme="1"/>
      <name val="Calibri"/>
      <family val="2"/>
      <charset val="186"/>
      <scheme val="minor"/>
    </font>
    <font>
      <b/>
      <sz val="11"/>
      <color theme="1"/>
      <name val="Calibri"/>
      <family val="2"/>
      <charset val="186"/>
      <scheme val="minor"/>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20">
    <border>
      <left/>
      <right/>
      <top/>
      <bottom/>
      <diagonal/>
    </border>
    <border>
      <left style="thick">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ck">
        <color indexed="64"/>
      </left>
      <right style="medium">
        <color indexed="64"/>
      </right>
      <top/>
      <bottom style="thick">
        <color indexed="64"/>
      </bottom>
      <diagonal/>
    </border>
    <border>
      <left/>
      <right style="medium">
        <color indexed="64"/>
      </right>
      <top/>
      <bottom style="thick">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6">
    <xf numFmtId="0" fontId="0" fillId="0" borderId="0" xfId="0"/>
    <xf numFmtId="0" fontId="4" fillId="0" borderId="1" xfId="0" applyFont="1" applyBorder="1" applyAlignment="1">
      <alignment horizontal="left" vertical="center" wrapText="1" indent="2"/>
    </xf>
    <xf numFmtId="0" fontId="4" fillId="0" borderId="2" xfId="0" applyFont="1" applyBorder="1" applyAlignment="1">
      <alignment horizontal="justify" vertical="center" wrapText="1"/>
    </xf>
    <xf numFmtId="0" fontId="1" fillId="0" borderId="2" xfId="0" applyFont="1" applyBorder="1" applyAlignment="1">
      <alignment horizontal="center" vertical="center" wrapText="1"/>
    </xf>
    <xf numFmtId="0" fontId="4"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justify" vertical="center" wrapText="1"/>
    </xf>
    <xf numFmtId="0" fontId="2" fillId="0" borderId="1" xfId="0" applyFont="1" applyBorder="1" applyAlignment="1">
      <alignment vertical="center" wrapText="1"/>
    </xf>
    <xf numFmtId="0" fontId="3" fillId="0" borderId="2" xfId="0" applyFont="1" applyBorder="1" applyAlignment="1">
      <alignment vertical="center" wrapText="1"/>
    </xf>
    <xf numFmtId="0" fontId="1" fillId="0" borderId="3" xfId="0" applyFont="1" applyBorder="1" applyAlignment="1">
      <alignment vertical="center" wrapText="1"/>
    </xf>
    <xf numFmtId="0" fontId="1" fillId="0" borderId="2" xfId="0" applyFont="1" applyBorder="1" applyAlignment="1">
      <alignment vertical="center" wrapText="1"/>
    </xf>
    <xf numFmtId="0" fontId="4" fillId="0" borderId="2" xfId="0" applyFont="1" applyBorder="1" applyAlignment="1">
      <alignment vertical="center" wrapText="1"/>
    </xf>
    <xf numFmtId="0" fontId="1" fillId="2" borderId="2" xfId="0" applyFont="1" applyFill="1" applyBorder="1" applyAlignment="1">
      <alignment horizontal="center" vertical="center" wrapText="1"/>
    </xf>
    <xf numFmtId="0" fontId="2" fillId="0" borderId="1" xfId="0" applyFont="1" applyBorder="1" applyAlignment="1">
      <alignment horizontal="left" vertical="center" wrapText="1" indent="2"/>
    </xf>
    <xf numFmtId="0" fontId="3" fillId="0" borderId="2" xfId="0" applyFont="1" applyBorder="1" applyAlignment="1">
      <alignment horizontal="justify" vertical="center" wrapText="1"/>
    </xf>
    <xf numFmtId="0" fontId="4" fillId="0" borderId="4" xfId="0" applyFont="1" applyBorder="1" applyAlignment="1">
      <alignment horizontal="left" vertical="center" wrapText="1" indent="2"/>
    </xf>
    <xf numFmtId="0" fontId="4" fillId="0" borderId="5" xfId="0" applyFont="1" applyBorder="1" applyAlignment="1">
      <alignment horizontal="justify" vertical="center" wrapText="1"/>
    </xf>
    <xf numFmtId="0" fontId="4"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9" xfId="0" applyFont="1" applyBorder="1" applyAlignment="1">
      <alignment vertical="center" wrapText="1"/>
    </xf>
    <xf numFmtId="0" fontId="1" fillId="0" borderId="9" xfId="0" applyFont="1" applyBorder="1" applyAlignment="1">
      <alignment horizontal="center" vertical="center" wrapText="1"/>
    </xf>
    <xf numFmtId="0" fontId="1" fillId="0" borderId="6" xfId="0" applyFont="1" applyBorder="1" applyAlignment="1">
      <alignment horizontal="justify" vertical="center" wrapText="1"/>
    </xf>
    <xf numFmtId="0" fontId="1" fillId="0" borderId="8" xfId="0" applyFont="1" applyBorder="1" applyAlignment="1">
      <alignment horizontal="justify" vertical="center" wrapText="1"/>
    </xf>
    <xf numFmtId="0" fontId="4" fillId="0" borderId="9" xfId="0" applyFont="1" applyBorder="1" applyAlignment="1">
      <alignment horizontal="left" vertical="center" wrapText="1" indent="2"/>
    </xf>
    <xf numFmtId="0" fontId="1" fillId="0" borderId="9" xfId="0" applyFont="1" applyBorder="1" applyAlignment="1">
      <alignment horizontal="justify" vertical="center" wrapText="1"/>
    </xf>
    <xf numFmtId="0" fontId="1" fillId="0" borderId="10" xfId="0" applyFont="1" applyBorder="1" applyAlignment="1">
      <alignment horizontal="center" vertical="center" wrapText="1"/>
    </xf>
    <xf numFmtId="0" fontId="4" fillId="0" borderId="9" xfId="0" applyFont="1" applyBorder="1" applyAlignment="1">
      <alignment vertical="center" wrapText="1"/>
    </xf>
    <xf numFmtId="0" fontId="4" fillId="0" borderId="10" xfId="0" applyFont="1" applyBorder="1" applyAlignment="1">
      <alignment horizontal="justify" vertical="center" wrapText="1"/>
    </xf>
    <xf numFmtId="0" fontId="4" fillId="0" borderId="9" xfId="0" applyFont="1" applyBorder="1" applyAlignment="1">
      <alignment horizontal="center" vertical="center" wrapText="1"/>
    </xf>
    <xf numFmtId="0" fontId="2" fillId="0" borderId="9" xfId="0" applyFont="1" applyBorder="1" applyAlignment="1">
      <alignment horizontal="left" vertical="center" wrapText="1" indent="3"/>
    </xf>
    <xf numFmtId="0" fontId="3" fillId="0" borderId="10" xfId="0" applyFont="1" applyBorder="1" applyAlignment="1">
      <alignment vertical="center" wrapText="1"/>
    </xf>
    <xf numFmtId="0" fontId="4" fillId="0" borderId="7" xfId="0" applyFont="1" applyBorder="1" applyAlignment="1">
      <alignment horizontal="left" vertical="center" wrapText="1" indent="2"/>
    </xf>
    <xf numFmtId="0" fontId="4" fillId="0" borderId="6" xfId="0" applyFont="1" applyBorder="1" applyAlignment="1">
      <alignment horizontal="left" vertical="center" wrapText="1" indent="2"/>
    </xf>
    <xf numFmtId="0" fontId="2" fillId="0" borderId="7" xfId="0" applyFont="1" applyBorder="1" applyAlignment="1">
      <alignment horizontal="left" vertical="center" wrapText="1" indent="2"/>
    </xf>
    <xf numFmtId="0" fontId="1" fillId="0" borderId="10" xfId="0" applyFont="1" applyBorder="1" applyAlignment="1">
      <alignment horizontal="justify" vertical="center" wrapText="1"/>
    </xf>
    <xf numFmtId="0" fontId="0" fillId="0" borderId="9" xfId="0" applyBorder="1"/>
    <xf numFmtId="0" fontId="2" fillId="0" borderId="7" xfId="0" applyFont="1" applyBorder="1" applyAlignment="1">
      <alignment horizontal="left" vertical="center" wrapText="1" indent="3"/>
    </xf>
    <xf numFmtId="0" fontId="3" fillId="0" borderId="10" xfId="0" applyFont="1" applyBorder="1" applyAlignment="1">
      <alignment horizontal="center" vertical="center" wrapText="1"/>
    </xf>
    <xf numFmtId="0" fontId="3" fillId="0" borderId="9" xfId="0" applyFont="1" applyBorder="1" applyAlignment="1">
      <alignment horizontal="center" vertical="center" wrapText="1"/>
    </xf>
    <xf numFmtId="0" fontId="10" fillId="0" borderId="0" xfId="0" applyFont="1" applyAlignment="1"/>
    <xf numFmtId="0" fontId="0" fillId="0" borderId="11" xfId="0" applyBorder="1"/>
    <xf numFmtId="0" fontId="0" fillId="0" borderId="10" xfId="0" applyBorder="1"/>
    <xf numFmtId="0" fontId="0" fillId="0" borderId="6" xfId="0" applyBorder="1" applyAlignment="1">
      <alignment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1" fillId="0" borderId="1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1" fillId="0" borderId="1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0" xfId="0" applyFont="1" applyBorder="1" applyAlignment="1">
      <alignment horizontal="center" vertical="center" wrapText="1"/>
    </xf>
    <xf numFmtId="0" fontId="8" fillId="0" borderId="14" xfId="0" applyFont="1" applyBorder="1" applyAlignment="1">
      <alignment horizontal="center" vertical="center" wrapText="1"/>
    </xf>
    <xf numFmtId="0" fontId="1" fillId="0" borderId="13" xfId="0" applyFont="1" applyBorder="1" applyAlignment="1">
      <alignment horizontal="center" vertical="center" wrapText="1"/>
    </xf>
    <xf numFmtId="0" fontId="1" fillId="2" borderId="14" xfId="0" applyFont="1" applyFill="1" applyBorder="1" applyAlignment="1">
      <alignment horizontal="center" vertical="center" wrapText="1"/>
    </xf>
    <xf numFmtId="0" fontId="6"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0" fillId="0" borderId="17" xfId="0" applyBorder="1"/>
    <xf numFmtId="0" fontId="0" fillId="0" borderId="18" xfId="0" applyBorder="1"/>
    <xf numFmtId="0" fontId="0" fillId="0" borderId="12" xfId="0" applyBorder="1" applyProtection="1">
      <protection locked="0"/>
    </xf>
    <xf numFmtId="0" fontId="0" fillId="0" borderId="19" xfId="0" applyBorder="1" applyProtection="1">
      <protection locked="0"/>
    </xf>
    <xf numFmtId="0" fontId="4" fillId="3" borderId="7" xfId="0" applyFont="1" applyFill="1" applyBorder="1" applyAlignment="1">
      <alignment horizontal="left" vertical="center" wrapText="1" indent="2"/>
    </xf>
    <xf numFmtId="0" fontId="4" fillId="3" borderId="2" xfId="0" applyFont="1" applyFill="1" applyBorder="1" applyAlignment="1">
      <alignment horizontal="justify" vertical="center" wrapText="1"/>
    </xf>
    <xf numFmtId="0" fontId="4" fillId="3" borderId="2" xfId="0" applyFont="1" applyFill="1" applyBorder="1" applyAlignment="1">
      <alignment horizontal="center" vertical="center" wrapText="1"/>
    </xf>
    <xf numFmtId="0" fontId="1" fillId="3" borderId="14" xfId="0" applyFont="1" applyFill="1" applyBorder="1" applyAlignment="1">
      <alignment horizontal="center" vertical="center" wrapText="1"/>
    </xf>
    <xf numFmtId="0" fontId="4" fillId="0" borderId="6" xfId="0" applyFont="1" applyBorder="1" applyAlignment="1">
      <alignment horizontal="left" vertical="center" wrapText="1" indent="2"/>
    </xf>
    <xf numFmtId="0" fontId="4" fillId="0" borderId="8" xfId="0" applyFont="1" applyBorder="1" applyAlignment="1">
      <alignment horizontal="left" vertical="center" wrapText="1" indent="2"/>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9" fillId="0" borderId="0" xfId="0" applyFont="1" applyAlignment="1">
      <alignment horizontal="center" vertical="top" wrapText="1"/>
    </xf>
    <xf numFmtId="0" fontId="0" fillId="0" borderId="0" xfId="0" applyAlignment="1">
      <alignment horizontal="center" vertical="top" wrapText="1"/>
    </xf>
    <xf numFmtId="2" fontId="0" fillId="0" borderId="12" xfId="0" applyNumberFormat="1" applyBorder="1" applyAlignment="1" applyProtection="1">
      <alignment horizontal="center" vertical="center"/>
      <protection locked="0"/>
    </xf>
    <xf numFmtId="2" fontId="11" fillId="0" borderId="19" xfId="0" applyNumberFormat="1" applyFont="1" applyBorder="1" applyAlignment="1" applyProtection="1">
      <alignment horizontal="right" vertical="center"/>
      <protection locked="0"/>
    </xf>
    <xf numFmtId="2" fontId="0" fillId="0" borderId="19" xfId="0" applyNumberFormat="1" applyBorder="1" applyAlignment="1" applyProtection="1">
      <alignment horizontal="right" vertical="center"/>
      <protection locked="0"/>
    </xf>
    <xf numFmtId="2" fontId="11" fillId="0" borderId="19" xfId="0" applyNumberFormat="1" applyFont="1" applyBorder="1" applyProtection="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84"/>
  <sheetViews>
    <sheetView tabSelected="1" topLeftCell="A55" workbookViewId="0">
      <selection activeCell="F68" sqref="F68"/>
    </sheetView>
  </sheetViews>
  <sheetFormatPr defaultRowHeight="15" x14ac:dyDescent="0.25"/>
  <cols>
    <col min="2" max="2" width="44.7109375" customWidth="1"/>
    <col min="6" max="6" width="11.42578125" customWidth="1"/>
  </cols>
  <sheetData>
    <row r="1" spans="1:7" ht="15.75" x14ac:dyDescent="0.25">
      <c r="D1" s="39" t="s">
        <v>154</v>
      </c>
      <c r="E1" s="39"/>
      <c r="F1" s="39"/>
    </row>
    <row r="2" spans="1:7" ht="75.599999999999994" customHeight="1" x14ac:dyDescent="0.25">
      <c r="B2" s="70" t="s">
        <v>146</v>
      </c>
      <c r="C2" s="70"/>
      <c r="D2" s="70"/>
      <c r="E2" s="70"/>
      <c r="F2" s="70"/>
      <c r="G2" s="70"/>
    </row>
    <row r="4" spans="1:7" ht="15" customHeight="1" x14ac:dyDescent="0.25">
      <c r="B4" s="71" t="s">
        <v>147</v>
      </c>
      <c r="C4" s="71"/>
      <c r="D4" s="71"/>
      <c r="E4" s="71"/>
      <c r="F4" s="71"/>
    </row>
    <row r="5" spans="1:7" ht="35.25" customHeight="1" x14ac:dyDescent="0.25">
      <c r="B5" s="71"/>
      <c r="C5" s="71"/>
      <c r="D5" s="71"/>
      <c r="E5" s="71"/>
      <c r="F5" s="71"/>
    </row>
    <row r="7" spans="1:7" x14ac:dyDescent="0.25">
      <c r="B7" t="s">
        <v>136</v>
      </c>
    </row>
    <row r="8" spans="1:7" ht="15.75" thickBot="1" x14ac:dyDescent="0.3">
      <c r="B8" t="s">
        <v>135</v>
      </c>
    </row>
    <row r="9" spans="1:7" ht="15.75" thickBot="1" x14ac:dyDescent="0.3">
      <c r="E9" s="40" t="s">
        <v>148</v>
      </c>
      <c r="F9" s="41"/>
    </row>
    <row r="10" spans="1:7" ht="30.75" thickBot="1" x14ac:dyDescent="0.3">
      <c r="A10" s="38" t="s">
        <v>144</v>
      </c>
      <c r="B10" s="37" t="s">
        <v>145</v>
      </c>
      <c r="C10" s="30" t="s">
        <v>142</v>
      </c>
      <c r="D10" s="30" t="s">
        <v>143</v>
      </c>
      <c r="E10" s="42" t="s">
        <v>149</v>
      </c>
      <c r="F10" s="42" t="s">
        <v>150</v>
      </c>
    </row>
    <row r="11" spans="1:7" ht="15.75" thickBot="1" x14ac:dyDescent="0.3">
      <c r="A11" s="36" t="s">
        <v>0</v>
      </c>
      <c r="B11" s="8" t="s">
        <v>1</v>
      </c>
      <c r="C11" s="35"/>
      <c r="D11" s="40"/>
      <c r="E11" s="59"/>
      <c r="F11" s="59"/>
    </row>
    <row r="12" spans="1:7" ht="15.75" thickBot="1" x14ac:dyDescent="0.3">
      <c r="A12" s="31" t="s">
        <v>3</v>
      </c>
      <c r="B12" s="27" t="s">
        <v>4</v>
      </c>
      <c r="C12" s="28" t="s">
        <v>5</v>
      </c>
      <c r="D12" s="43">
        <v>7</v>
      </c>
      <c r="E12" s="72">
        <v>10.1</v>
      </c>
      <c r="F12" s="72">
        <f>+ROUND(E12*D12,2)</f>
        <v>70.7</v>
      </c>
    </row>
    <row r="13" spans="1:7" ht="15.75" thickBot="1" x14ac:dyDescent="0.3">
      <c r="A13" s="31" t="s">
        <v>6</v>
      </c>
      <c r="B13" s="2" t="s">
        <v>7</v>
      </c>
      <c r="C13" s="4" t="s">
        <v>5</v>
      </c>
      <c r="D13" s="44">
        <v>1</v>
      </c>
      <c r="E13" s="72">
        <v>220</v>
      </c>
      <c r="F13" s="72">
        <f t="shared" ref="F13:F77" si="0">+ROUND(E13*D13,2)</f>
        <v>220</v>
      </c>
    </row>
    <row r="14" spans="1:7" ht="30.75" thickBot="1" x14ac:dyDescent="0.3">
      <c r="A14" s="31" t="s">
        <v>8</v>
      </c>
      <c r="B14" s="2" t="s">
        <v>9</v>
      </c>
      <c r="C14" s="4" t="s">
        <v>2</v>
      </c>
      <c r="D14" s="44">
        <v>980</v>
      </c>
      <c r="E14" s="72">
        <v>1.26</v>
      </c>
      <c r="F14" s="72">
        <f t="shared" si="0"/>
        <v>1234.8</v>
      </c>
    </row>
    <row r="15" spans="1:7" ht="15.75" thickBot="1" x14ac:dyDescent="0.3">
      <c r="A15" s="31" t="s">
        <v>10</v>
      </c>
      <c r="B15" s="2" t="s">
        <v>137</v>
      </c>
      <c r="C15" s="4" t="s">
        <v>11</v>
      </c>
      <c r="D15" s="44">
        <v>282</v>
      </c>
      <c r="E15" s="72">
        <v>5.66</v>
      </c>
      <c r="F15" s="72">
        <f t="shared" si="0"/>
        <v>1596.12</v>
      </c>
    </row>
    <row r="16" spans="1:7" ht="18.75" thickBot="1" x14ac:dyDescent="0.3">
      <c r="A16" s="31" t="s">
        <v>12</v>
      </c>
      <c r="B16" s="2" t="s">
        <v>13</v>
      </c>
      <c r="C16" s="4" t="s">
        <v>2</v>
      </c>
      <c r="D16" s="44">
        <v>60</v>
      </c>
      <c r="E16" s="72">
        <v>1.72</v>
      </c>
      <c r="F16" s="72">
        <f t="shared" si="0"/>
        <v>103.2</v>
      </c>
    </row>
    <row r="17" spans="1:6" ht="30.75" thickBot="1" x14ac:dyDescent="0.3">
      <c r="A17" s="31" t="s">
        <v>14</v>
      </c>
      <c r="B17" s="2" t="s">
        <v>15</v>
      </c>
      <c r="C17" s="4" t="s">
        <v>16</v>
      </c>
      <c r="D17" s="44">
        <v>152</v>
      </c>
      <c r="E17" s="72">
        <v>1.66</v>
      </c>
      <c r="F17" s="72">
        <f t="shared" si="0"/>
        <v>252.32</v>
      </c>
    </row>
    <row r="18" spans="1:6" ht="15.75" thickBot="1" x14ac:dyDescent="0.3">
      <c r="A18" s="31" t="s">
        <v>17</v>
      </c>
      <c r="B18" s="2" t="s">
        <v>138</v>
      </c>
      <c r="C18" s="4" t="s">
        <v>11</v>
      </c>
      <c r="D18" s="44">
        <v>27</v>
      </c>
      <c r="E18" s="72">
        <v>9.9600000000000009</v>
      </c>
      <c r="F18" s="72">
        <f t="shared" si="0"/>
        <v>268.92</v>
      </c>
    </row>
    <row r="19" spans="1:6" ht="28.5" customHeight="1" thickBot="1" x14ac:dyDescent="0.3">
      <c r="A19" s="23" t="s">
        <v>18</v>
      </c>
      <c r="B19" s="2" t="s">
        <v>19</v>
      </c>
      <c r="C19" s="25" t="s">
        <v>31</v>
      </c>
      <c r="D19" s="43">
        <v>420</v>
      </c>
      <c r="E19" s="72">
        <v>1.0900000000000001</v>
      </c>
      <c r="F19" s="72">
        <f t="shared" si="0"/>
        <v>457.8</v>
      </c>
    </row>
    <row r="20" spans="1:6" ht="30.75" thickBot="1" x14ac:dyDescent="0.3">
      <c r="A20" s="31" t="s">
        <v>21</v>
      </c>
      <c r="B20" s="2" t="s">
        <v>139</v>
      </c>
      <c r="C20" s="3" t="s">
        <v>20</v>
      </c>
      <c r="D20" s="44">
        <v>9</v>
      </c>
      <c r="E20" s="72">
        <v>6.55</v>
      </c>
      <c r="F20" s="72">
        <f t="shared" si="0"/>
        <v>58.95</v>
      </c>
    </row>
    <row r="21" spans="1:6" ht="15.75" thickBot="1" x14ac:dyDescent="0.3">
      <c r="A21" s="29" t="s">
        <v>22</v>
      </c>
      <c r="B21" s="8" t="s">
        <v>23</v>
      </c>
      <c r="C21" s="3"/>
      <c r="D21" s="45"/>
      <c r="E21" s="72"/>
      <c r="F21" s="72"/>
    </row>
    <row r="22" spans="1:6" ht="26.25" thickBot="1" x14ac:dyDescent="0.3">
      <c r="A22" s="23" t="s">
        <v>24</v>
      </c>
      <c r="B22" s="6" t="s">
        <v>140</v>
      </c>
      <c r="C22" s="3" t="s">
        <v>20</v>
      </c>
      <c r="D22" s="44">
        <v>890</v>
      </c>
      <c r="E22" s="72">
        <v>7.09</v>
      </c>
      <c r="F22" s="72">
        <f t="shared" si="0"/>
        <v>6310.1</v>
      </c>
    </row>
    <row r="23" spans="1:6" ht="32.25" customHeight="1" thickBot="1" x14ac:dyDescent="0.3">
      <c r="A23" s="23" t="s">
        <v>25</v>
      </c>
      <c r="B23" s="24" t="s">
        <v>26</v>
      </c>
      <c r="C23" s="25" t="s">
        <v>31</v>
      </c>
      <c r="D23" s="46">
        <v>900</v>
      </c>
      <c r="E23" s="72">
        <v>0.65</v>
      </c>
      <c r="F23" s="72">
        <f t="shared" si="0"/>
        <v>585</v>
      </c>
    </row>
    <row r="24" spans="1:6" ht="25.5" customHeight="1" thickBot="1" x14ac:dyDescent="0.3">
      <c r="A24" s="23" t="s">
        <v>27</v>
      </c>
      <c r="B24" s="22" t="s">
        <v>28</v>
      </c>
      <c r="C24" s="5" t="s">
        <v>31</v>
      </c>
      <c r="D24" s="47">
        <v>292</v>
      </c>
      <c r="E24" s="72">
        <v>0.78</v>
      </c>
      <c r="F24" s="72">
        <f t="shared" si="0"/>
        <v>227.76</v>
      </c>
    </row>
    <row r="25" spans="1:6" ht="40.5" customHeight="1" thickBot="1" x14ac:dyDescent="0.3">
      <c r="A25" s="23" t="s">
        <v>29</v>
      </c>
      <c r="B25" s="21" t="s">
        <v>30</v>
      </c>
      <c r="C25" s="18" t="s">
        <v>31</v>
      </c>
      <c r="D25" s="48">
        <v>540</v>
      </c>
      <c r="E25" s="72">
        <v>3.62</v>
      </c>
      <c r="F25" s="72">
        <f t="shared" si="0"/>
        <v>1954.8</v>
      </c>
    </row>
    <row r="26" spans="1:6" ht="15.75" thickBot="1" x14ac:dyDescent="0.3">
      <c r="A26" s="29" t="s">
        <v>32</v>
      </c>
      <c r="B26" s="30" t="s">
        <v>33</v>
      </c>
      <c r="C26" s="25"/>
      <c r="D26" s="49"/>
      <c r="E26" s="72"/>
      <c r="F26" s="72"/>
    </row>
    <row r="27" spans="1:6" ht="26.25" thickBot="1" x14ac:dyDescent="0.3">
      <c r="A27" s="32" t="s">
        <v>34</v>
      </c>
      <c r="B27" s="19" t="s">
        <v>134</v>
      </c>
      <c r="C27" s="20" t="s">
        <v>16</v>
      </c>
      <c r="D27" s="50">
        <v>140</v>
      </c>
      <c r="E27" s="72">
        <v>34.03</v>
      </c>
      <c r="F27" s="72">
        <f t="shared" si="0"/>
        <v>4764.2</v>
      </c>
    </row>
    <row r="28" spans="1:6" ht="25.5" x14ac:dyDescent="0.25">
      <c r="A28" s="65" t="s">
        <v>35</v>
      </c>
      <c r="B28" s="9" t="s">
        <v>36</v>
      </c>
      <c r="C28" s="67" t="s">
        <v>16</v>
      </c>
      <c r="D28" s="51"/>
      <c r="E28" s="72"/>
      <c r="F28" s="72"/>
    </row>
    <row r="29" spans="1:6" x14ac:dyDescent="0.25">
      <c r="A29" s="66"/>
      <c r="B29" s="9" t="s">
        <v>37</v>
      </c>
      <c r="C29" s="68"/>
      <c r="D29" s="51">
        <v>8</v>
      </c>
      <c r="E29" s="72">
        <v>44.31</v>
      </c>
      <c r="F29" s="72">
        <f t="shared" si="0"/>
        <v>354.48</v>
      </c>
    </row>
    <row r="30" spans="1:6" ht="15.75" thickBot="1" x14ac:dyDescent="0.3">
      <c r="A30" s="66"/>
      <c r="B30" s="9" t="s">
        <v>38</v>
      </c>
      <c r="C30" s="69"/>
      <c r="D30" s="51">
        <v>11</v>
      </c>
      <c r="E30" s="72">
        <v>44.31</v>
      </c>
      <c r="F30" s="72">
        <f t="shared" si="0"/>
        <v>487.41</v>
      </c>
    </row>
    <row r="31" spans="1:6" ht="37.5" customHeight="1" thickBot="1" x14ac:dyDescent="0.3">
      <c r="A31" s="23" t="s">
        <v>39</v>
      </c>
      <c r="B31" s="26" t="s">
        <v>40</v>
      </c>
      <c r="C31" s="25" t="s">
        <v>16</v>
      </c>
      <c r="D31" s="50">
        <v>4</v>
      </c>
      <c r="E31" s="72">
        <v>43.18</v>
      </c>
      <c r="F31" s="72">
        <f t="shared" si="0"/>
        <v>172.72</v>
      </c>
    </row>
    <row r="32" spans="1:6" ht="26.25" thickBot="1" x14ac:dyDescent="0.3">
      <c r="A32" s="31" t="s">
        <v>41</v>
      </c>
      <c r="B32" s="10" t="s">
        <v>42</v>
      </c>
      <c r="C32" s="3" t="s">
        <v>16</v>
      </c>
      <c r="D32" s="45">
        <v>74</v>
      </c>
      <c r="E32" s="72">
        <v>11.56</v>
      </c>
      <c r="F32" s="72">
        <f t="shared" si="0"/>
        <v>855.44</v>
      </c>
    </row>
    <row r="33" spans="1:6" ht="30.75" thickBot="1" x14ac:dyDescent="0.3">
      <c r="A33" s="31" t="s">
        <v>43</v>
      </c>
      <c r="B33" s="11" t="s">
        <v>44</v>
      </c>
      <c r="C33" s="3" t="s">
        <v>16</v>
      </c>
      <c r="D33" s="45">
        <v>70</v>
      </c>
      <c r="E33" s="72">
        <v>30.65</v>
      </c>
      <c r="F33" s="72">
        <f t="shared" si="0"/>
        <v>2145.5</v>
      </c>
    </row>
    <row r="34" spans="1:6" ht="26.25" thickBot="1" x14ac:dyDescent="0.3">
      <c r="A34" s="31" t="s">
        <v>45</v>
      </c>
      <c r="B34" s="10" t="s">
        <v>46</v>
      </c>
      <c r="C34" s="3" t="s">
        <v>16</v>
      </c>
      <c r="D34" s="45">
        <v>243</v>
      </c>
      <c r="E34" s="72">
        <v>3.12</v>
      </c>
      <c r="F34" s="72">
        <f t="shared" si="0"/>
        <v>758.16</v>
      </c>
    </row>
    <row r="35" spans="1:6" ht="15.75" thickBot="1" x14ac:dyDescent="0.3">
      <c r="A35" s="29" t="s">
        <v>47</v>
      </c>
      <c r="B35" s="30" t="s">
        <v>48</v>
      </c>
      <c r="C35" s="25"/>
      <c r="D35" s="49"/>
      <c r="E35" s="72"/>
      <c r="F35" s="72"/>
    </row>
    <row r="36" spans="1:6" ht="26.25" thickBot="1" x14ac:dyDescent="0.3">
      <c r="A36" s="33" t="s">
        <v>49</v>
      </c>
      <c r="B36" s="8" t="s">
        <v>50</v>
      </c>
      <c r="C36" s="3"/>
      <c r="D36" s="52"/>
      <c r="E36" s="72"/>
      <c r="F36" s="72"/>
    </row>
    <row r="37" spans="1:6" ht="15.75" thickBot="1" x14ac:dyDescent="0.3">
      <c r="A37" s="31" t="s">
        <v>51</v>
      </c>
      <c r="B37" s="6" t="s">
        <v>52</v>
      </c>
      <c r="C37" s="3" t="s">
        <v>20</v>
      </c>
      <c r="D37" s="45">
        <v>473</v>
      </c>
      <c r="E37" s="72">
        <v>27.74</v>
      </c>
      <c r="F37" s="72">
        <f t="shared" si="0"/>
        <v>13121.02</v>
      </c>
    </row>
    <row r="38" spans="1:6" ht="39" thickBot="1" x14ac:dyDescent="0.3">
      <c r="A38" s="23" t="s">
        <v>53</v>
      </c>
      <c r="B38" s="34" t="s">
        <v>54</v>
      </c>
      <c r="C38" s="25" t="s">
        <v>31</v>
      </c>
      <c r="D38" s="53">
        <v>867</v>
      </c>
      <c r="E38" s="72">
        <v>13.85</v>
      </c>
      <c r="F38" s="72">
        <f t="shared" si="0"/>
        <v>12007.95</v>
      </c>
    </row>
    <row r="39" spans="1:6" ht="30.75" thickBot="1" x14ac:dyDescent="0.3">
      <c r="A39" s="31" t="s">
        <v>55</v>
      </c>
      <c r="B39" s="2" t="s">
        <v>56</v>
      </c>
      <c r="C39" s="4" t="s">
        <v>2</v>
      </c>
      <c r="D39" s="45">
        <v>843</v>
      </c>
      <c r="E39" s="72">
        <v>20.29</v>
      </c>
      <c r="F39" s="72">
        <f t="shared" si="0"/>
        <v>17104.47</v>
      </c>
    </row>
    <row r="40" spans="1:6" ht="30.75" thickBot="1" x14ac:dyDescent="0.3">
      <c r="A40" s="31" t="s">
        <v>57</v>
      </c>
      <c r="B40" s="2" t="s">
        <v>58</v>
      </c>
      <c r="C40" s="4" t="s">
        <v>2</v>
      </c>
      <c r="D40" s="45">
        <v>1686</v>
      </c>
      <c r="E40" s="72">
        <v>0.45</v>
      </c>
      <c r="F40" s="72">
        <f t="shared" si="0"/>
        <v>758.7</v>
      </c>
    </row>
    <row r="41" spans="1:6" ht="30.75" thickBot="1" x14ac:dyDescent="0.3">
      <c r="A41" s="31" t="s">
        <v>59</v>
      </c>
      <c r="B41" s="2" t="s">
        <v>60</v>
      </c>
      <c r="C41" s="4" t="s">
        <v>2</v>
      </c>
      <c r="D41" s="45">
        <v>843</v>
      </c>
      <c r="E41" s="72">
        <v>10.6</v>
      </c>
      <c r="F41" s="72">
        <f t="shared" si="0"/>
        <v>8935.7999999999993</v>
      </c>
    </row>
    <row r="42" spans="1:6" ht="30.75" thickBot="1" x14ac:dyDescent="0.3">
      <c r="A42" s="31" t="s">
        <v>61</v>
      </c>
      <c r="B42" s="2" t="s">
        <v>62</v>
      </c>
      <c r="C42" s="4" t="s">
        <v>2</v>
      </c>
      <c r="D42" s="45">
        <v>843</v>
      </c>
      <c r="E42" s="72">
        <v>11.85</v>
      </c>
      <c r="F42" s="72">
        <f t="shared" si="0"/>
        <v>9989.5499999999993</v>
      </c>
    </row>
    <row r="43" spans="1:6" ht="30.75" thickBot="1" x14ac:dyDescent="0.3">
      <c r="A43" s="61" t="s">
        <v>155</v>
      </c>
      <c r="B43" s="62" t="s">
        <v>156</v>
      </c>
      <c r="C43" s="63" t="s">
        <v>157</v>
      </c>
      <c r="D43" s="64">
        <v>3</v>
      </c>
      <c r="E43" s="72">
        <v>36.799999999999997</v>
      </c>
      <c r="F43" s="72">
        <f t="shared" si="0"/>
        <v>110.4</v>
      </c>
    </row>
    <row r="44" spans="1:6" ht="15.75" thickBot="1" x14ac:dyDescent="0.3">
      <c r="A44" s="33" t="s">
        <v>63</v>
      </c>
      <c r="B44" s="8" t="s">
        <v>64</v>
      </c>
      <c r="C44" s="3"/>
      <c r="D44" s="45"/>
      <c r="E44" s="72"/>
      <c r="F44" s="72"/>
    </row>
    <row r="45" spans="1:6" ht="15.75" thickBot="1" x14ac:dyDescent="0.3">
      <c r="A45" s="31" t="s">
        <v>65</v>
      </c>
      <c r="B45" s="6" t="s">
        <v>66</v>
      </c>
      <c r="C45" s="3" t="s">
        <v>20</v>
      </c>
      <c r="D45" s="45">
        <v>10</v>
      </c>
      <c r="E45" s="72">
        <v>27.74</v>
      </c>
      <c r="F45" s="72">
        <f t="shared" si="0"/>
        <v>277.39999999999998</v>
      </c>
    </row>
    <row r="46" spans="1:6" ht="26.25" thickBot="1" x14ac:dyDescent="0.3">
      <c r="A46" s="31" t="s">
        <v>67</v>
      </c>
      <c r="B46" s="6" t="s">
        <v>68</v>
      </c>
      <c r="C46" s="3" t="s">
        <v>31</v>
      </c>
      <c r="D46" s="45">
        <v>26</v>
      </c>
      <c r="E46" s="72">
        <v>11.12</v>
      </c>
      <c r="F46" s="72">
        <f t="shared" si="0"/>
        <v>289.12</v>
      </c>
    </row>
    <row r="47" spans="1:6" ht="15.75" thickBot="1" x14ac:dyDescent="0.3">
      <c r="A47" s="31" t="s">
        <v>69</v>
      </c>
      <c r="B47" s="6" t="s">
        <v>70</v>
      </c>
      <c r="C47" s="3" t="s">
        <v>31</v>
      </c>
      <c r="D47" s="45">
        <v>26</v>
      </c>
      <c r="E47" s="72">
        <v>2.66</v>
      </c>
      <c r="F47" s="72">
        <f t="shared" si="0"/>
        <v>69.16</v>
      </c>
    </row>
    <row r="48" spans="1:6" ht="26.25" thickBot="1" x14ac:dyDescent="0.3">
      <c r="A48" s="31" t="s">
        <v>71</v>
      </c>
      <c r="B48" s="6" t="s">
        <v>72</v>
      </c>
      <c r="C48" s="12" t="s">
        <v>31</v>
      </c>
      <c r="D48" s="54">
        <v>26</v>
      </c>
      <c r="E48" s="72">
        <v>30.69</v>
      </c>
      <c r="F48" s="72">
        <f t="shared" si="0"/>
        <v>797.94</v>
      </c>
    </row>
    <row r="49" spans="1:6" ht="15.75" thickBot="1" x14ac:dyDescent="0.3">
      <c r="A49" s="33" t="s">
        <v>73</v>
      </c>
      <c r="B49" s="8" t="s">
        <v>74</v>
      </c>
      <c r="C49" s="3"/>
      <c r="D49" s="45"/>
      <c r="E49" s="72"/>
      <c r="F49" s="72"/>
    </row>
    <row r="50" spans="1:6" ht="15.75" thickBot="1" x14ac:dyDescent="0.3">
      <c r="A50" s="33" t="s">
        <v>75</v>
      </c>
      <c r="B50" s="8" t="s">
        <v>76</v>
      </c>
      <c r="C50" s="3"/>
      <c r="D50" s="45"/>
      <c r="E50" s="72"/>
      <c r="F50" s="72"/>
    </row>
    <row r="51" spans="1:6" ht="30.75" thickBot="1" x14ac:dyDescent="0.3">
      <c r="A51" s="31" t="s">
        <v>77</v>
      </c>
      <c r="B51" s="6" t="s">
        <v>66</v>
      </c>
      <c r="C51" s="3" t="s">
        <v>20</v>
      </c>
      <c r="D51" s="45">
        <v>34</v>
      </c>
      <c r="E51" s="72">
        <v>30.88</v>
      </c>
      <c r="F51" s="72">
        <f t="shared" si="0"/>
        <v>1049.92</v>
      </c>
    </row>
    <row r="52" spans="1:6" ht="30.75" thickBot="1" x14ac:dyDescent="0.3">
      <c r="A52" s="1" t="s">
        <v>78</v>
      </c>
      <c r="B52" s="6" t="s">
        <v>68</v>
      </c>
      <c r="C52" s="3" t="s">
        <v>31</v>
      </c>
      <c r="D52" s="45">
        <v>140</v>
      </c>
      <c r="E52" s="72">
        <v>11.12</v>
      </c>
      <c r="F52" s="72">
        <f t="shared" si="0"/>
        <v>1556.8</v>
      </c>
    </row>
    <row r="53" spans="1:6" ht="30.75" thickBot="1" x14ac:dyDescent="0.3">
      <c r="A53" s="1" t="s">
        <v>79</v>
      </c>
      <c r="B53" s="6" t="s">
        <v>70</v>
      </c>
      <c r="C53" s="3" t="s">
        <v>31</v>
      </c>
      <c r="D53" s="45">
        <v>140</v>
      </c>
      <c r="E53" s="72">
        <v>2.08</v>
      </c>
      <c r="F53" s="72">
        <f t="shared" si="0"/>
        <v>291.2</v>
      </c>
    </row>
    <row r="54" spans="1:6" ht="30.75" thickBot="1" x14ac:dyDescent="0.3">
      <c r="A54" s="1" t="s">
        <v>80</v>
      </c>
      <c r="B54" s="6" t="s">
        <v>72</v>
      </c>
      <c r="C54" s="3" t="s">
        <v>31</v>
      </c>
      <c r="D54" s="45">
        <v>136</v>
      </c>
      <c r="E54" s="72">
        <v>25</v>
      </c>
      <c r="F54" s="72">
        <f t="shared" si="0"/>
        <v>3400</v>
      </c>
    </row>
    <row r="55" spans="1:6" ht="39" thickBot="1" x14ac:dyDescent="0.3">
      <c r="A55" s="1" t="s">
        <v>81</v>
      </c>
      <c r="B55" s="6" t="s">
        <v>82</v>
      </c>
      <c r="C55" s="3" t="s">
        <v>31</v>
      </c>
      <c r="D55" s="45" t="s">
        <v>83</v>
      </c>
      <c r="E55" s="72">
        <v>56.79</v>
      </c>
      <c r="F55" s="72">
        <v>210.12</v>
      </c>
    </row>
    <row r="56" spans="1:6" ht="39" thickBot="1" x14ac:dyDescent="0.3">
      <c r="A56" s="1" t="s">
        <v>84</v>
      </c>
      <c r="B56" s="6" t="s">
        <v>85</v>
      </c>
      <c r="C56" s="3" t="s">
        <v>31</v>
      </c>
      <c r="D56" s="45" t="s">
        <v>86</v>
      </c>
      <c r="E56" s="72">
        <v>56.79</v>
      </c>
      <c r="F56" s="72">
        <v>17.04</v>
      </c>
    </row>
    <row r="57" spans="1:6" ht="15.75" thickBot="1" x14ac:dyDescent="0.3">
      <c r="A57" s="13" t="s">
        <v>87</v>
      </c>
      <c r="B57" s="14" t="s">
        <v>88</v>
      </c>
      <c r="C57" s="3"/>
      <c r="D57" s="52"/>
      <c r="E57" s="72"/>
      <c r="F57" s="72"/>
    </row>
    <row r="58" spans="1:6" ht="30.75" thickBot="1" x14ac:dyDescent="0.3">
      <c r="A58" s="1" t="s">
        <v>89</v>
      </c>
      <c r="B58" s="6" t="s">
        <v>52</v>
      </c>
      <c r="C58" s="3" t="s">
        <v>20</v>
      </c>
      <c r="D58" s="45">
        <v>73</v>
      </c>
      <c r="E58" s="72">
        <v>37.82</v>
      </c>
      <c r="F58" s="72">
        <f t="shared" si="0"/>
        <v>2760.86</v>
      </c>
    </row>
    <row r="59" spans="1:6" ht="30.75" thickBot="1" x14ac:dyDescent="0.3">
      <c r="A59" s="1" t="s">
        <v>90</v>
      </c>
      <c r="B59" s="6" t="s">
        <v>91</v>
      </c>
      <c r="C59" s="3" t="s">
        <v>31</v>
      </c>
      <c r="D59" s="45">
        <v>102</v>
      </c>
      <c r="E59" s="72">
        <v>16.97</v>
      </c>
      <c r="F59" s="72">
        <f t="shared" si="0"/>
        <v>1730.94</v>
      </c>
    </row>
    <row r="60" spans="1:6" ht="30.75" thickBot="1" x14ac:dyDescent="0.3">
      <c r="A60" s="1" t="s">
        <v>92</v>
      </c>
      <c r="B60" s="6" t="s">
        <v>93</v>
      </c>
      <c r="C60" s="3" t="s">
        <v>31</v>
      </c>
      <c r="D60" s="45">
        <v>102</v>
      </c>
      <c r="E60" s="72">
        <v>20.309999999999999</v>
      </c>
      <c r="F60" s="72">
        <f t="shared" si="0"/>
        <v>2071.62</v>
      </c>
    </row>
    <row r="61" spans="1:6" ht="30.75" thickBot="1" x14ac:dyDescent="0.3">
      <c r="A61" s="1" t="s">
        <v>94</v>
      </c>
      <c r="B61" s="6" t="s">
        <v>95</v>
      </c>
      <c r="C61" s="3" t="s">
        <v>31</v>
      </c>
      <c r="D61" s="45">
        <v>5</v>
      </c>
      <c r="E61" s="72">
        <v>7.43</v>
      </c>
      <c r="F61" s="72">
        <f t="shared" si="0"/>
        <v>37.15</v>
      </c>
    </row>
    <row r="62" spans="1:6" ht="30.75" thickBot="1" x14ac:dyDescent="0.3">
      <c r="A62" s="1" t="s">
        <v>96</v>
      </c>
      <c r="B62" s="6" t="s">
        <v>70</v>
      </c>
      <c r="C62" s="3" t="s">
        <v>31</v>
      </c>
      <c r="D62" s="45">
        <v>5</v>
      </c>
      <c r="E62" s="72">
        <v>2.66</v>
      </c>
      <c r="F62" s="72">
        <f t="shared" si="0"/>
        <v>13.3</v>
      </c>
    </row>
    <row r="63" spans="1:6" ht="39" thickBot="1" x14ac:dyDescent="0.3">
      <c r="A63" s="1" t="s">
        <v>97</v>
      </c>
      <c r="B63" s="6" t="s">
        <v>82</v>
      </c>
      <c r="C63" s="3" t="s">
        <v>31</v>
      </c>
      <c r="D63" s="45" t="s">
        <v>98</v>
      </c>
      <c r="E63" s="72">
        <v>30.69</v>
      </c>
      <c r="F63" s="72">
        <v>135.04</v>
      </c>
    </row>
    <row r="64" spans="1:6" ht="39" thickBot="1" x14ac:dyDescent="0.3">
      <c r="A64" s="1" t="s">
        <v>99</v>
      </c>
      <c r="B64" s="6" t="s">
        <v>85</v>
      </c>
      <c r="C64" s="3" t="s">
        <v>31</v>
      </c>
      <c r="D64" s="45" t="s">
        <v>100</v>
      </c>
      <c r="E64" s="72">
        <v>56.79</v>
      </c>
      <c r="F64" s="72">
        <v>34.07</v>
      </c>
    </row>
    <row r="65" spans="1:6" ht="15.75" thickBot="1" x14ac:dyDescent="0.3">
      <c r="A65" s="33" t="s">
        <v>101</v>
      </c>
      <c r="B65" s="8" t="s">
        <v>102</v>
      </c>
      <c r="C65" s="3"/>
      <c r="D65" s="52"/>
      <c r="E65" s="72"/>
      <c r="F65" s="72"/>
    </row>
    <row r="66" spans="1:6" ht="30.75" thickBot="1" x14ac:dyDescent="0.3">
      <c r="A66" s="1" t="s">
        <v>103</v>
      </c>
      <c r="B66" s="2" t="s">
        <v>104</v>
      </c>
      <c r="C66" s="4" t="s">
        <v>16</v>
      </c>
      <c r="D66" s="44">
        <v>88</v>
      </c>
      <c r="E66" s="72">
        <v>2.5099999999999998</v>
      </c>
      <c r="F66" s="72">
        <f t="shared" si="0"/>
        <v>220.88</v>
      </c>
    </row>
    <row r="67" spans="1:6" ht="45.75" thickBot="1" x14ac:dyDescent="0.3">
      <c r="A67" s="1" t="s">
        <v>105</v>
      </c>
      <c r="B67" s="2" t="s">
        <v>106</v>
      </c>
      <c r="C67" s="4" t="s">
        <v>16</v>
      </c>
      <c r="D67" s="44">
        <v>39</v>
      </c>
      <c r="E67" s="72">
        <v>1.25</v>
      </c>
      <c r="F67" s="72">
        <f t="shared" si="0"/>
        <v>48.75</v>
      </c>
    </row>
    <row r="68" spans="1:6" ht="30.75" thickBot="1" x14ac:dyDescent="0.3">
      <c r="A68" s="23" t="s">
        <v>107</v>
      </c>
      <c r="B68" s="27" t="s">
        <v>141</v>
      </c>
      <c r="C68" s="28" t="s">
        <v>2</v>
      </c>
      <c r="D68" s="46" t="s">
        <v>24</v>
      </c>
      <c r="E68" s="72">
        <v>20.9</v>
      </c>
      <c r="F68" s="72">
        <v>43.89</v>
      </c>
    </row>
    <row r="69" spans="1:6" ht="30.75" thickBot="1" x14ac:dyDescent="0.3">
      <c r="A69" s="1" t="s">
        <v>108</v>
      </c>
      <c r="B69" s="2" t="s">
        <v>109</v>
      </c>
      <c r="C69" s="4" t="s">
        <v>16</v>
      </c>
      <c r="D69" s="44">
        <v>28</v>
      </c>
      <c r="E69" s="72">
        <v>10.45</v>
      </c>
      <c r="F69" s="72">
        <f t="shared" si="0"/>
        <v>292.60000000000002</v>
      </c>
    </row>
    <row r="70" spans="1:6" ht="15.75" thickBot="1" x14ac:dyDescent="0.3">
      <c r="A70" s="7" t="s">
        <v>110</v>
      </c>
      <c r="B70" s="8" t="s">
        <v>111</v>
      </c>
      <c r="C70" s="3"/>
      <c r="D70" s="52"/>
      <c r="E70" s="72"/>
      <c r="F70" s="72"/>
    </row>
    <row r="71" spans="1:6" ht="30.75" thickBot="1" x14ac:dyDescent="0.3">
      <c r="A71" s="1" t="s">
        <v>112</v>
      </c>
      <c r="B71" s="2" t="s">
        <v>113</v>
      </c>
      <c r="C71" s="4" t="s">
        <v>5</v>
      </c>
      <c r="D71" s="44">
        <v>9</v>
      </c>
      <c r="E71" s="72">
        <v>43.89</v>
      </c>
      <c r="F71" s="72">
        <f t="shared" si="0"/>
        <v>395.01</v>
      </c>
    </row>
    <row r="72" spans="1:6" ht="30.75" thickBot="1" x14ac:dyDescent="0.3">
      <c r="A72" s="1" t="s">
        <v>114</v>
      </c>
      <c r="B72" s="2" t="s">
        <v>115</v>
      </c>
      <c r="C72" s="4"/>
      <c r="D72" s="44"/>
      <c r="E72" s="72"/>
      <c r="F72" s="72"/>
    </row>
    <row r="73" spans="1:6" ht="15.75" thickBot="1" x14ac:dyDescent="0.3">
      <c r="A73" s="1" t="s">
        <v>116</v>
      </c>
      <c r="B73" s="2" t="s">
        <v>117</v>
      </c>
      <c r="C73" s="4" t="s">
        <v>5</v>
      </c>
      <c r="D73" s="44">
        <v>2</v>
      </c>
      <c r="E73" s="72">
        <v>39.9</v>
      </c>
      <c r="F73" s="72">
        <f t="shared" si="0"/>
        <v>79.8</v>
      </c>
    </row>
    <row r="74" spans="1:6" ht="15.75" thickBot="1" x14ac:dyDescent="0.3">
      <c r="A74" s="1" t="s">
        <v>118</v>
      </c>
      <c r="B74" s="2" t="s">
        <v>119</v>
      </c>
      <c r="C74" s="4" t="s">
        <v>5</v>
      </c>
      <c r="D74" s="44">
        <v>4</v>
      </c>
      <c r="E74" s="72">
        <v>47.57</v>
      </c>
      <c r="F74" s="72">
        <f t="shared" si="0"/>
        <v>190.28</v>
      </c>
    </row>
    <row r="75" spans="1:6" ht="15.75" thickBot="1" x14ac:dyDescent="0.3">
      <c r="A75" s="1" t="s">
        <v>120</v>
      </c>
      <c r="B75" s="2" t="s">
        <v>121</v>
      </c>
      <c r="C75" s="4" t="s">
        <v>5</v>
      </c>
      <c r="D75" s="44">
        <v>3</v>
      </c>
      <c r="E75" s="72">
        <v>60.48</v>
      </c>
      <c r="F75" s="72">
        <f t="shared" si="0"/>
        <v>181.44</v>
      </c>
    </row>
    <row r="76" spans="1:6" ht="15.75" thickBot="1" x14ac:dyDescent="0.3">
      <c r="A76" s="1" t="s">
        <v>122</v>
      </c>
      <c r="B76" s="2" t="s">
        <v>123</v>
      </c>
      <c r="C76" s="4" t="s">
        <v>5</v>
      </c>
      <c r="D76" s="44">
        <v>5</v>
      </c>
      <c r="E76" s="72">
        <v>39.9</v>
      </c>
      <c r="F76" s="72">
        <f t="shared" si="0"/>
        <v>199.5</v>
      </c>
    </row>
    <row r="77" spans="1:6" ht="30.75" thickBot="1" x14ac:dyDescent="0.3">
      <c r="A77" s="1" t="s">
        <v>124</v>
      </c>
      <c r="B77" s="2" t="s">
        <v>125</v>
      </c>
      <c r="C77" s="4" t="s">
        <v>5</v>
      </c>
      <c r="D77" s="44">
        <v>7</v>
      </c>
      <c r="E77" s="72">
        <v>102.06</v>
      </c>
      <c r="F77" s="72">
        <f t="shared" si="0"/>
        <v>714.42</v>
      </c>
    </row>
    <row r="78" spans="1:6" ht="15.75" thickBot="1" x14ac:dyDescent="0.3">
      <c r="A78" s="1" t="s">
        <v>126</v>
      </c>
      <c r="B78" s="2" t="s">
        <v>127</v>
      </c>
      <c r="C78" s="4" t="s">
        <v>16</v>
      </c>
      <c r="D78" s="44">
        <v>41</v>
      </c>
      <c r="E78" s="72">
        <v>16.38</v>
      </c>
      <c r="F78" s="72">
        <f t="shared" ref="F78:F81" si="1">+ROUND(E78*D78,2)</f>
        <v>671.58</v>
      </c>
    </row>
    <row r="79" spans="1:6" ht="15.75" thickBot="1" x14ac:dyDescent="0.3">
      <c r="A79" s="13" t="s">
        <v>128</v>
      </c>
      <c r="B79" s="8" t="s">
        <v>129</v>
      </c>
      <c r="C79" s="4"/>
      <c r="D79" s="55"/>
      <c r="E79" s="72"/>
      <c r="F79" s="72"/>
    </row>
    <row r="80" spans="1:6" ht="15.75" thickBot="1" x14ac:dyDescent="0.3">
      <c r="A80" s="1" t="s">
        <v>130</v>
      </c>
      <c r="B80" s="2" t="s">
        <v>131</v>
      </c>
      <c r="C80" s="4" t="s">
        <v>16</v>
      </c>
      <c r="D80" s="44">
        <v>33</v>
      </c>
      <c r="E80" s="72">
        <v>83.9</v>
      </c>
      <c r="F80" s="72">
        <f t="shared" si="1"/>
        <v>2768.7</v>
      </c>
    </row>
    <row r="81" spans="1:6" ht="30.75" thickBot="1" x14ac:dyDescent="0.3">
      <c r="A81" s="15" t="s">
        <v>132</v>
      </c>
      <c r="B81" s="16" t="s">
        <v>133</v>
      </c>
      <c r="C81" s="17" t="s">
        <v>2</v>
      </c>
      <c r="D81" s="56">
        <v>16</v>
      </c>
      <c r="E81" s="72">
        <v>9.6</v>
      </c>
      <c r="F81" s="72">
        <f t="shared" si="1"/>
        <v>153.6</v>
      </c>
    </row>
    <row r="82" spans="1:6" ht="15.75" thickTop="1" x14ac:dyDescent="0.25">
      <c r="A82" s="57"/>
      <c r="B82" s="58"/>
      <c r="C82" s="58"/>
      <c r="D82" s="58" t="s">
        <v>151</v>
      </c>
      <c r="E82" s="60"/>
      <c r="F82" s="73">
        <f>+SUM(F12:F81)</f>
        <v>105608.39999999998</v>
      </c>
    </row>
    <row r="83" spans="1:6" x14ac:dyDescent="0.25">
      <c r="A83" s="57"/>
      <c r="B83" s="58"/>
      <c r="C83" s="58"/>
      <c r="D83" s="58" t="s">
        <v>152</v>
      </c>
      <c r="E83" s="60"/>
      <c r="F83" s="74">
        <f>+ROUND(F82*0.21,2)</f>
        <v>22177.759999999998</v>
      </c>
    </row>
    <row r="84" spans="1:6" x14ac:dyDescent="0.25">
      <c r="A84" s="57"/>
      <c r="B84" s="58"/>
      <c r="C84" s="58"/>
      <c r="D84" s="58" t="s">
        <v>153</v>
      </c>
      <c r="E84" s="60"/>
      <c r="F84" s="75">
        <f>+SUM(F82:F83)</f>
        <v>127786.15999999997</v>
      </c>
    </row>
  </sheetData>
  <sheetProtection algorithmName="SHA-512" hashValue="//j9DVM9t7hgzLk7QxoywaSplxa8ZxA1hECOKiFtmysbJiOxoZsJKNzmQRD5jahQefWlWlnEDIdiL8GxAniJVw==" saltValue="J6kf59WLf3Muc9c1MIlRbQ==" spinCount="100000" sheet="1" objects="1" scenarios="1" formatCells="0" formatColumns="0" formatRows="0"/>
  <mergeCells count="4">
    <mergeCell ref="A28:A30"/>
    <mergeCell ref="C28:C30"/>
    <mergeCell ref="B2:G2"/>
    <mergeCell ref="B4:F5"/>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9C01E22CDC100742A3DB0D0AE0795734" ma:contentTypeVersion="16" ma:contentTypeDescription="Kurkite naują dokumentą." ma:contentTypeScope="" ma:versionID="37c0233320038175a436745c1c2e4fe5">
  <xsd:schema xmlns:xsd="http://www.w3.org/2001/XMLSchema" xmlns:xs="http://www.w3.org/2001/XMLSchema" xmlns:p="http://schemas.microsoft.com/office/2006/metadata/properties" xmlns:ns2="9249c3ae-cb38-40ec-b890-aafdf3df4097" xmlns:ns3="5dbf4478-9bb5-4f1f-b596-fd18c27cbaed" targetNamespace="http://schemas.microsoft.com/office/2006/metadata/properties" ma:root="true" ma:fieldsID="b83efada7a444363b4a97773aa287ff2" ns2:_="" ns3:_="">
    <xsd:import namespace="9249c3ae-cb38-40ec-b890-aafdf3df4097"/>
    <xsd:import namespace="5dbf4478-9bb5-4f1f-b596-fd18c27cbae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49c3ae-cb38-40ec-b890-aafdf3df40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Vaizdų žymės" ma:readOnly="false" ma:fieldId="{5cf76f15-5ced-4ddc-b409-7134ff3c332f}" ma:taxonomyMulti="true" ma:sspId="4c451ee3-0e0f-4253-9e21-9069feb97381"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dbf4478-9bb5-4f1f-b596-fd18c27cbaed" elementFormDefault="qualified">
    <xsd:import namespace="http://schemas.microsoft.com/office/2006/documentManagement/types"/>
    <xsd:import namespace="http://schemas.microsoft.com/office/infopath/2007/PartnerControls"/>
    <xsd:element name="SharedWithUsers" ma:index="1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Bendrinta su išsamia informacija" ma:internalName="SharedWithDetails" ma:readOnly="true">
      <xsd:simpleType>
        <xsd:restriction base="dms:Note">
          <xsd:maxLength value="255"/>
        </xsd:restriction>
      </xsd:simpleType>
    </xsd:element>
    <xsd:element name="TaxCatchAll" ma:index="22" nillable="true" ma:displayName="Taxonomy Catch All Column" ma:hidden="true" ma:list="{50f97ac4-3112-42c9-a5cd-f12404eada76}" ma:internalName="TaxCatchAll" ma:showField="CatchAllData" ma:web="5dbf4478-9bb5-4f1f-b596-fd18c27cbae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5B8BE50-FD81-4B5B-89C6-6C1BD9E2387F}"/>
</file>

<file path=customXml/itemProps2.xml><?xml version="1.0" encoding="utf-8"?>
<ds:datastoreItem xmlns:ds="http://schemas.openxmlformats.org/officeDocument/2006/customXml" ds:itemID="{4A5E21CB-0C19-4C21-988C-A967EF7F126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Lapas1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Vilmantas Morkūnas</cp:lastModifiedBy>
  <dcterms:created xsi:type="dcterms:W3CDTF">2022-02-08T12:05:44Z</dcterms:created>
  <dcterms:modified xsi:type="dcterms:W3CDTF">2022-06-28T07:42:24Z</dcterms:modified>
</cp:coreProperties>
</file>